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DMINISTRATIF\"/>
    </mc:Choice>
  </mc:AlternateContent>
  <xr:revisionPtr revIDLastSave="0" documentId="13_ncr:1_{418CE48C-2F60-4F41-B68C-3E06B67FA098}" xr6:coauthVersionLast="47" xr6:coauthVersionMax="47" xr10:uidLastSave="{00000000-0000-0000-0000-000000000000}"/>
  <bookViews>
    <workbookView xWindow="-120" yWindow="-120" windowWidth="29040" windowHeight="15840" xr2:uid="{331518E6-720C-434E-A862-800A48B65D73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14" i="1" s="1"/>
  <c r="B12" i="1"/>
  <c r="B8" i="1"/>
  <c r="D8" i="1" s="1"/>
  <c r="F5" i="1"/>
  <c r="F14" i="1" s="1"/>
  <c r="D5" i="1"/>
  <c r="D12" i="1" s="1"/>
  <c r="E5" i="1"/>
  <c r="E12" i="1" s="1"/>
  <c r="C5" i="1"/>
  <c r="C12" i="1" s="1"/>
  <c r="B9" i="1"/>
  <c r="C9" i="1" s="1"/>
  <c r="F12" i="1" l="1"/>
  <c r="B13" i="1"/>
  <c r="D13" i="1"/>
  <c r="C13" i="1"/>
  <c r="E13" i="1"/>
  <c r="F13" i="1"/>
  <c r="C14" i="1"/>
  <c r="D14" i="1"/>
  <c r="E14" i="1"/>
  <c r="C8" i="1"/>
  <c r="F8" i="1"/>
  <c r="E8" i="1"/>
  <c r="F9" i="1"/>
  <c r="D9" i="1"/>
  <c r="E9" i="1"/>
</calcChain>
</file>

<file path=xl/sharedStrings.xml><?xml version="1.0" encoding="utf-8"?>
<sst xmlns="http://schemas.openxmlformats.org/spreadsheetml/2006/main" count="20" uniqueCount="20">
  <si>
    <t>epaisseur 8 mm</t>
  </si>
  <si>
    <t>epaisseur  10 mm</t>
  </si>
  <si>
    <t>epaisseur 12 mm</t>
  </si>
  <si>
    <t>epaisseur 16 mm</t>
  </si>
  <si>
    <t xml:space="preserve"> epaisseur 20 mm</t>
  </si>
  <si>
    <t>SURFACE A TRAITER EN M²</t>
  </si>
  <si>
    <t>16,8 KG marbre/m²</t>
  </si>
  <si>
    <t>20,8 KG marbre/m²</t>
  </si>
  <si>
    <t>25 KG marbre/m²</t>
  </si>
  <si>
    <t>33 KG marbre/m²</t>
  </si>
  <si>
    <t>42 KG marbre/m²</t>
  </si>
  <si>
    <t>sac de granulat de 25kg</t>
  </si>
  <si>
    <r>
      <t xml:space="preserve">resine epoxy </t>
    </r>
    <r>
      <rPr>
        <b/>
        <sz val="11"/>
        <color theme="1"/>
        <rFont val="Calibri"/>
        <family val="2"/>
        <scheme val="minor"/>
      </rPr>
      <t>resoprim</t>
    </r>
    <r>
      <rPr>
        <sz val="11"/>
        <color theme="1"/>
        <rFont val="Calibri"/>
        <family val="2"/>
        <scheme val="minor"/>
      </rPr>
      <t xml:space="preserve"> kit de 2,5 kg (pour 9m²)</t>
    </r>
  </si>
  <si>
    <t>resine époxy kit de 30 kg (pour 108m²)</t>
  </si>
  <si>
    <t>résine polyuréthane resofix kit de 50 kg ( pour 40 sacs)</t>
  </si>
  <si>
    <r>
      <t xml:space="preserve">résine polyuréthane </t>
    </r>
    <r>
      <rPr>
        <b/>
        <sz val="11"/>
        <color theme="1"/>
        <rFont val="Calibri"/>
        <family val="2"/>
        <scheme val="minor"/>
      </rPr>
      <t>resofix HP</t>
    </r>
    <r>
      <rPr>
        <sz val="11"/>
        <color theme="1"/>
        <rFont val="Calibri"/>
        <family val="2"/>
        <scheme val="minor"/>
      </rPr>
      <t xml:space="preserve"> kit de 3,75 kg (pour 3 sacs)</t>
    </r>
  </si>
  <si>
    <r>
      <t xml:space="preserve">résine polyuréthane </t>
    </r>
    <r>
      <rPr>
        <b/>
        <sz val="11"/>
        <color theme="1"/>
        <rFont val="Calibri"/>
        <family val="2"/>
        <scheme val="minor"/>
      </rPr>
      <t>resofix standart</t>
    </r>
    <r>
      <rPr>
        <sz val="11"/>
        <color theme="1"/>
        <rFont val="Calibri"/>
        <family val="2"/>
        <scheme val="minor"/>
      </rPr>
      <t xml:space="preserve"> kit de 3,00 kg (pour 3 sacs)</t>
    </r>
  </si>
  <si>
    <t>Pour le calcul du nombre de sac de granulat</t>
  </si>
  <si>
    <t>Pour le calcul du nombre de m² en EPOXY (gros kits ou petit kits)</t>
  </si>
  <si>
    <t>Pour le calcul du nombre de kit de résine polyuréthane (gros kits ou petit kits)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</si>
</sst>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4" fontId="0" fillId="0" borderId="0" xfId="0" applyNumberFormat="1"/>
    <xf numFmtId="0" fontId="0" fillId="0" borderId="1" xfId="0" applyBorder="1" applyProtection="1">
      <protection locked="0"/>
    </xf>
    <xf numFmtId="4" fontId="0" fillId="0" borderId="1" xfId="0" applyNumberForma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2" fontId="0" fillId="0" borderId="1" xfId="0" applyNumberFormat="1" applyBorder="1"/>
    <xf numFmtId="0" fontId="0" fillId="0" borderId="1" xfId="0" applyBorder="1" applyAlignment="1" applyProtection="1">
      <alignment wrapText="1"/>
      <protection locked="0"/>
    </xf>
    <xf numFmtId="0" fontId="2" fillId="3" borderId="3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65B5A-D402-432E-961F-C989546474FE}">
  <dimension ref="A1:F14"/>
  <sheetViews>
    <sheetView tabSelected="1" workbookViewId="0">
      <selection activeCell="A17" sqref="A17"/>
    </sheetView>
  </sheetViews>
  <sheetFormatPr baseColWidth="10" defaultColWidth="11.42578125" defaultRowHeight="15" x14ac:dyDescent="0.25"/>
  <cols>
    <col min="1" max="1" width="46" style="1" customWidth="1"/>
    <col min="2" max="2" width="18.28515625" style="1" customWidth="1"/>
    <col min="3" max="3" width="18.42578125" style="1" customWidth="1"/>
    <col min="4" max="4" width="18" style="1" customWidth="1"/>
    <col min="5" max="5" width="16.42578125" style="1" customWidth="1"/>
    <col min="6" max="6" width="17.7109375" style="1" customWidth="1"/>
    <col min="7" max="16384" width="11.42578125" style="1"/>
  </cols>
  <sheetData>
    <row r="1" spans="1:6" ht="15.75" thickBot="1" x14ac:dyDescent="0.3">
      <c r="A1" s="6" t="s">
        <v>5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</row>
    <row r="2" spans="1:6" ht="21.75" thickBot="1" x14ac:dyDescent="0.4">
      <c r="A2" s="9">
        <v>100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</row>
    <row r="4" spans="1:6" ht="27.75" customHeight="1" x14ac:dyDescent="0.25">
      <c r="A4" s="10" t="s">
        <v>17</v>
      </c>
    </row>
    <row r="5" spans="1:6" ht="21" customHeight="1" x14ac:dyDescent="0.25">
      <c r="A5" s="3" t="s">
        <v>11</v>
      </c>
      <c r="B5" s="4">
        <f>A2/1.5</f>
        <v>66.666666666666671</v>
      </c>
      <c r="C5" s="4">
        <f>A2/1.2</f>
        <v>83.333333333333343</v>
      </c>
      <c r="D5" s="4">
        <f>A2</f>
        <v>100</v>
      </c>
      <c r="E5" s="4">
        <f>A2/0.75</f>
        <v>133.33333333333334</v>
      </c>
      <c r="F5" s="4">
        <f>A2/0.6</f>
        <v>166.66666666666669</v>
      </c>
    </row>
    <row r="6" spans="1:6" x14ac:dyDescent="0.25">
      <c r="B6" s="2"/>
      <c r="C6" s="2"/>
      <c r="D6" s="2"/>
      <c r="E6" s="2"/>
      <c r="F6" s="2"/>
    </row>
    <row r="7" spans="1:6" ht="28.5" customHeight="1" x14ac:dyDescent="0.25">
      <c r="A7" s="11" t="s">
        <v>18</v>
      </c>
      <c r="B7" s="2"/>
      <c r="C7" s="2"/>
      <c r="D7" s="2"/>
      <c r="E7" s="2"/>
      <c r="F7" s="2"/>
    </row>
    <row r="8" spans="1:6" ht="21.75" customHeight="1" x14ac:dyDescent="0.25">
      <c r="A8" s="3" t="s">
        <v>12</v>
      </c>
      <c r="B8" s="7">
        <f>A2*0.277/2.5</f>
        <v>11.080000000000002</v>
      </c>
      <c r="C8" s="4">
        <f>B8</f>
        <v>11.080000000000002</v>
      </c>
      <c r="D8" s="4">
        <f>B8</f>
        <v>11.080000000000002</v>
      </c>
      <c r="E8" s="4">
        <f>B8</f>
        <v>11.080000000000002</v>
      </c>
      <c r="F8" s="4">
        <f>B8</f>
        <v>11.080000000000002</v>
      </c>
    </row>
    <row r="9" spans="1:6" ht="18" customHeight="1" x14ac:dyDescent="0.25">
      <c r="A9" s="3" t="s">
        <v>13</v>
      </c>
      <c r="B9" s="4">
        <f>A2*0.277/30</f>
        <v>0.92333333333333345</v>
      </c>
      <c r="C9" s="4">
        <f>B9</f>
        <v>0.92333333333333345</v>
      </c>
      <c r="D9" s="4">
        <f>B9</f>
        <v>0.92333333333333345</v>
      </c>
      <c r="E9" s="4">
        <f>B9</f>
        <v>0.92333333333333345</v>
      </c>
      <c r="F9" s="4">
        <f>B9</f>
        <v>0.92333333333333345</v>
      </c>
    </row>
    <row r="10" spans="1:6" x14ac:dyDescent="0.25">
      <c r="B10" s="2"/>
      <c r="C10" s="2"/>
      <c r="D10" s="2"/>
      <c r="E10" s="2"/>
      <c r="F10" s="2"/>
    </row>
    <row r="11" spans="1:6" ht="36.75" customHeight="1" x14ac:dyDescent="0.25">
      <c r="A11" s="11" t="s">
        <v>19</v>
      </c>
      <c r="B11" s="2"/>
      <c r="C11" s="2"/>
      <c r="D11" s="2"/>
      <c r="E11" s="2"/>
      <c r="F11" s="2"/>
    </row>
    <row r="12" spans="1:6" ht="30" x14ac:dyDescent="0.25">
      <c r="A12" s="8" t="s">
        <v>14</v>
      </c>
      <c r="B12" s="4">
        <f>A2/1.5/3*4/50</f>
        <v>1.7777777777777779</v>
      </c>
      <c r="C12" s="4">
        <f>C5/3*4/50</f>
        <v>2.2222222222222228</v>
      </c>
      <c r="D12" s="4">
        <f>D5/3*4/50</f>
        <v>2.666666666666667</v>
      </c>
      <c r="E12" s="4">
        <f>E5/3*4/50</f>
        <v>3.5555555555555558</v>
      </c>
      <c r="F12" s="4">
        <f>F5/3*4/50</f>
        <v>4.4444444444444455</v>
      </c>
    </row>
    <row r="13" spans="1:6" ht="30" x14ac:dyDescent="0.25">
      <c r="A13" s="8" t="s">
        <v>15</v>
      </c>
      <c r="B13" s="4">
        <f>B5/3</f>
        <v>22.222222222222225</v>
      </c>
      <c r="C13" s="4">
        <f>C5/3</f>
        <v>27.777777777777782</v>
      </c>
      <c r="D13" s="4">
        <f>D5/3</f>
        <v>33.333333333333336</v>
      </c>
      <c r="E13" s="4">
        <f>E5/3</f>
        <v>44.44444444444445</v>
      </c>
      <c r="F13" s="4">
        <f>F5/3</f>
        <v>55.555555555555564</v>
      </c>
    </row>
    <row r="14" spans="1:6" ht="30" x14ac:dyDescent="0.25">
      <c r="A14" s="8" t="s">
        <v>16</v>
      </c>
      <c r="B14" s="4">
        <f>B5/3</f>
        <v>22.222222222222225</v>
      </c>
      <c r="C14" s="4">
        <f>C5/3</f>
        <v>27.777777777777782</v>
      </c>
      <c r="D14" s="4">
        <f>D5/3</f>
        <v>33.333333333333336</v>
      </c>
      <c r="E14" s="4">
        <f>E5/3</f>
        <v>44.44444444444445</v>
      </c>
      <c r="F14" s="4">
        <f>F5/3</f>
        <v>55.555555555555564</v>
      </c>
    </row>
  </sheetData>
  <sheetProtection algorithmName="SHA-512" hashValue="EAAERCXgJtUEvM4Wkw0l9GunsRXaOOtOY6shFsm//+qAbgOZdpRuQNHlXV54o7MAVpF2ZURQj6dR49TqQ7tigg==" saltValue="i62XSZOYMp2BihmrD9H5D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RESITECNIC</dc:creator>
  <cp:lastModifiedBy>richard veilleux</cp:lastModifiedBy>
  <dcterms:created xsi:type="dcterms:W3CDTF">2021-05-28T12:59:03Z</dcterms:created>
  <dcterms:modified xsi:type="dcterms:W3CDTF">2025-02-04T10:11:46Z</dcterms:modified>
</cp:coreProperties>
</file>